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perl\nara\lists\"/>
    </mc:Choice>
  </mc:AlternateContent>
  <bookViews>
    <workbookView xWindow="0" yWindow="0" windowWidth="28800" windowHeight="13728"/>
  </bookViews>
  <sheets>
    <sheet name="MEXI 6453 online at MFF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B53" i="2"/>
  <c r="B52" i="2"/>
  <c r="B51" i="2"/>
  <c r="B50" i="2"/>
  <c r="B49" i="2"/>
  <c r="C48" i="2"/>
  <c r="B48" i="2"/>
  <c r="D45" i="2"/>
  <c r="C45" i="2"/>
  <c r="B45" i="2"/>
  <c r="E44" i="2"/>
  <c r="D44" i="2"/>
  <c r="C44" i="2"/>
  <c r="B44" i="2"/>
  <c r="B43" i="2"/>
  <c r="D42" i="2"/>
  <c r="C42" i="2"/>
  <c r="B42" i="2"/>
  <c r="E41" i="2"/>
  <c r="D41" i="2"/>
  <c r="C41" i="2"/>
  <c r="B41" i="2"/>
  <c r="D40" i="2"/>
  <c r="C40" i="2"/>
  <c r="B40" i="2"/>
  <c r="E39" i="2"/>
  <c r="D39" i="2"/>
  <c r="C39" i="2"/>
  <c r="B39" i="2"/>
  <c r="B36" i="2"/>
  <c r="B35" i="2"/>
  <c r="B34" i="2"/>
  <c r="C33" i="2"/>
  <c r="B33" i="2"/>
  <c r="C32" i="2"/>
  <c r="B32" i="2"/>
  <c r="C31" i="2"/>
  <c r="B31" i="2"/>
  <c r="B30" i="2"/>
  <c r="B29" i="2"/>
  <c r="D28" i="2"/>
  <c r="C28" i="2"/>
  <c r="B28" i="2"/>
  <c r="B25" i="2"/>
  <c r="B24" i="2"/>
  <c r="B23" i="2"/>
  <c r="B22" i="2"/>
  <c r="B21" i="2"/>
  <c r="B20" i="2"/>
  <c r="B19" i="2"/>
  <c r="B18" i="2"/>
  <c r="B17" i="2"/>
  <c r="B16" i="2"/>
  <c r="B15" i="2"/>
  <c r="C14" i="2"/>
  <c r="B14" i="2"/>
  <c r="C13" i="2"/>
  <c r="B13" i="2"/>
  <c r="B12" i="2"/>
  <c r="C11" i="2"/>
  <c r="B11" i="2"/>
  <c r="C10" i="2"/>
  <c r="B10" i="2"/>
  <c r="C9" i="2"/>
  <c r="B9" i="2"/>
  <c r="C8" i="2"/>
  <c r="B8" i="2"/>
  <c r="C7" i="2"/>
  <c r="B7" i="2"/>
  <c r="B6" i="2"/>
  <c r="B5" i="2"/>
  <c r="C4" i="2"/>
  <c r="B4" i="2"/>
  <c r="B3" i="2"/>
  <c r="E2" i="2"/>
  <c r="D2" i="2"/>
  <c r="C2" i="2"/>
  <c r="B2" i="2"/>
</calcChain>
</file>

<file path=xl/sharedStrings.xml><?xml version="1.0" encoding="utf-8"?>
<sst xmlns="http://schemas.openxmlformats.org/spreadsheetml/2006/main" count="50" uniqueCount="50">
  <si>
    <t>104-10015-10047</t>
  </si>
  <si>
    <t>104-10050-10008</t>
  </si>
  <si>
    <t>104-10051-10030</t>
  </si>
  <si>
    <t>104-10051-10072</t>
  </si>
  <si>
    <t>104-10052-10062</t>
  </si>
  <si>
    <t>104-10054-10062</t>
  </si>
  <si>
    <t>104-10054-10290</t>
  </si>
  <si>
    <t>104-10067-10083</t>
  </si>
  <si>
    <t>104-10067-10344</t>
  </si>
  <si>
    <t>104-10086-10014</t>
  </si>
  <si>
    <t>104-10088-10014</t>
  </si>
  <si>
    <t>104-10090-10023</t>
  </si>
  <si>
    <t>104-10125-10336</t>
  </si>
  <si>
    <t>104-10150-10067</t>
  </si>
  <si>
    <t>104-10400-10310</t>
  </si>
  <si>
    <t>104-10404-10384</t>
  </si>
  <si>
    <t>104-10413-10001</t>
  </si>
  <si>
    <t>104-10413-10144</t>
  </si>
  <si>
    <t>104-10414-10229</t>
  </si>
  <si>
    <t>104-10414-10237</t>
  </si>
  <si>
    <t>104-10422-10186</t>
  </si>
  <si>
    <t>104-10422-10255</t>
  </si>
  <si>
    <t>104-10429-10156</t>
  </si>
  <si>
    <t>104-10434-10002</t>
  </si>
  <si>
    <t>104-10015-10304</t>
  </si>
  <si>
    <t>104-10050-10075</t>
  </si>
  <si>
    <t>104-10052-10402</t>
  </si>
  <si>
    <t>104-10054-10352</t>
  </si>
  <si>
    <t>104-10086-10132</t>
  </si>
  <si>
    <t>104-10087-10065</t>
  </si>
  <si>
    <t>104-10088-10152</t>
  </si>
  <si>
    <t>104-10125-10009</t>
  </si>
  <si>
    <t>104-10195-10413</t>
  </si>
  <si>
    <t>104-10050-10009</t>
  </si>
  <si>
    <t>104-10054-10063</t>
  </si>
  <si>
    <t>104-10054-10293</t>
  </si>
  <si>
    <t>104-10086-10015</t>
  </si>
  <si>
    <t>104-10088-10315</t>
  </si>
  <si>
    <t>104-10125-10246</t>
  </si>
  <si>
    <t>104-10428-10260</t>
  </si>
  <si>
    <t>104-10081-10011</t>
  </si>
  <si>
    <t>104-10147-10345</t>
  </si>
  <si>
    <t>104-10173-10306</t>
  </si>
  <si>
    <t>104-10418-10327</t>
  </si>
  <si>
    <t>104-10422-10205</t>
  </si>
  <si>
    <t>104-10132-10241</t>
  </si>
  <si>
    <t>unmarked copies of MEXI 6453</t>
  </si>
  <si>
    <t>cc copies of MEXI 6453 (marked as 5-1a DUP) with annotation</t>
  </si>
  <si>
    <t>cc copies of MEXI 6453 (marked as 5-1a DUP)</t>
  </si>
  <si>
    <t>cs copies of MEXI 6453 (marked as JFK DOC 5-1a)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</si>
</sst>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" fillId="0" borderId="0" xfId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defaultRowHeight="14.4"/>
  <cols>
    <col min="1" max="1" width="17.5546875" customWidth="1"/>
  </cols>
  <sheetData>
    <row r="1" spans="1:5">
      <c r="A1" t="s">
        <v>49</v>
      </c>
    </row>
    <row r="2" spans="1:5">
      <c r="A2" t="s">
        <v>0</v>
      </c>
      <c r="B2" s="1" t="str">
        <f>HYPERLINK("https://www.maryferrell.org/showDoc.html?docId=1564","1564")</f>
        <v>1564</v>
      </c>
      <c r="C2" s="1" t="str">
        <f>HYPERLINK("https://www.maryferrell.org/showDoc.html?docId=53277","53277")</f>
        <v>53277</v>
      </c>
      <c r="D2" s="1" t="str">
        <f>HYPERLINK("https://www.maryferrell.org/showDoc.html?docId=53316","53316")</f>
        <v>53316</v>
      </c>
      <c r="E2" s="1" t="str">
        <f>HYPERLINK("https://www.maryferrell.org/showDoc.html?docId=110012","110012
")</f>
        <v xml:space="preserve">110012
</v>
      </c>
    </row>
    <row r="3" spans="1:5">
      <c r="A3" t="s">
        <v>1</v>
      </c>
      <c r="B3" s="1" t="str">
        <f>HYPERLINK("https://www.maryferrell.org/showDoc.html?docId=56441","56441
")</f>
        <v xml:space="preserve">56441
</v>
      </c>
    </row>
    <row r="4" spans="1:5">
      <c r="A4" t="s">
        <v>2</v>
      </c>
      <c r="B4" s="1" t="str">
        <f>HYPERLINK("https://www.maryferrell.org/showDoc.html?docId=39150","39150")</f>
        <v>39150</v>
      </c>
      <c r="C4" s="1" t="str">
        <f>HYPERLINK("https://www.maryferrell.org/showDoc.html?docId=56584","56584
")</f>
        <v xml:space="preserve">56584
</v>
      </c>
    </row>
    <row r="5" spans="1:5">
      <c r="A5" t="s">
        <v>3</v>
      </c>
      <c r="B5" s="1" t="str">
        <f>HYPERLINK("https://www.maryferrell.org/showDoc.html?docId=56751","56751
")</f>
        <v xml:space="preserve">56751
</v>
      </c>
    </row>
    <row r="6" spans="1:5">
      <c r="A6" t="s">
        <v>4</v>
      </c>
      <c r="B6" s="1" t="str">
        <f>HYPERLINK("https://www.maryferrell.org/showDoc.html?docId=39217","39217
")</f>
        <v xml:space="preserve">39217
</v>
      </c>
    </row>
    <row r="7" spans="1:5">
      <c r="A7" t="s">
        <v>5</v>
      </c>
      <c r="B7" s="1" t="str">
        <f>HYPERLINK("https://www.maryferrell.org/showDoc.html?docId=39295","39295")</f>
        <v>39295</v>
      </c>
      <c r="C7" s="1" t="str">
        <f>HYPERLINK("https://www.maryferrell.org/showDoc.html?docId=57537","57537
")</f>
        <v xml:space="preserve">57537
</v>
      </c>
    </row>
    <row r="8" spans="1:5">
      <c r="A8" t="s">
        <v>6</v>
      </c>
      <c r="B8" s="1" t="str">
        <f>HYPERLINK("https://www.maryferrell.org/showDoc.html?docId=39392","39392")</f>
        <v>39392</v>
      </c>
      <c r="C8" s="1" t="str">
        <f>HYPERLINK("https://www.maryferrell.org/showDoc.html?docId=57106","57106
")</f>
        <v xml:space="preserve">57106
</v>
      </c>
    </row>
    <row r="9" spans="1:5">
      <c r="A9" t="s">
        <v>7</v>
      </c>
      <c r="B9" s="1" t="str">
        <f>HYPERLINK("https://www.maryferrell.org/showDoc.html?docId=32175","32175")</f>
        <v>32175</v>
      </c>
      <c r="C9" s="1" t="str">
        <f>HYPERLINK("https://www.maryferrell.org/showDoc.html?docId=60832","60832
")</f>
        <v xml:space="preserve">60832
</v>
      </c>
    </row>
    <row r="10" spans="1:5">
      <c r="A10" t="s">
        <v>8</v>
      </c>
      <c r="B10" s="1" t="str">
        <f>HYPERLINK("https://www.maryferrell.org/showDoc.html?docId=32208","32208")</f>
        <v>32208</v>
      </c>
      <c r="C10" s="1" t="str">
        <f>HYPERLINK("https://www.maryferrell.org/showDoc.html?docId=60816","60816
")</f>
        <v xml:space="preserve">60816
</v>
      </c>
    </row>
    <row r="11" spans="1:5">
      <c r="A11" t="s">
        <v>9</v>
      </c>
      <c r="B11" s="1" t="str">
        <f>HYPERLINK("https://www.maryferrell.org/showDoc.html?docId=29641","29641")</f>
        <v>29641</v>
      </c>
      <c r="C11" s="1" t="str">
        <f>HYPERLINK("https://www.maryferrell.org/showDoc.html?docId=79328","79328
")</f>
        <v xml:space="preserve">79328
</v>
      </c>
    </row>
    <row r="12" spans="1:5">
      <c r="A12" t="s">
        <v>10</v>
      </c>
      <c r="B12" s="1" t="str">
        <f>HYPERLINK("https://www.maryferrell.org/showDoc.html?docId=79928","79928
")</f>
        <v xml:space="preserve">79928
</v>
      </c>
    </row>
    <row r="13" spans="1:5">
      <c r="A13" t="s">
        <v>11</v>
      </c>
      <c r="B13" s="1" t="str">
        <f>HYPERLINK("https://www.maryferrell.org/showDoc.html?docId=27778","27778")</f>
        <v>27778</v>
      </c>
      <c r="C13" s="1" t="str">
        <f>HYPERLINK("https://www.maryferrell.org/showDoc.html?docId=53984","53984
")</f>
        <v xml:space="preserve">53984
</v>
      </c>
    </row>
    <row r="14" spans="1:5">
      <c r="A14" t="s">
        <v>12</v>
      </c>
      <c r="B14" s="1" t="str">
        <f>HYPERLINK("https://www.maryferrell.org/showDoc.html?docId=30324","30324")</f>
        <v>30324</v>
      </c>
      <c r="C14" s="1" t="str">
        <f>HYPERLINK("https://www.maryferrell.org/showDoc.html?docId=106051","106051
")</f>
        <v xml:space="preserve">106051
</v>
      </c>
    </row>
    <row r="15" spans="1:5">
      <c r="A15" t="s">
        <v>13</v>
      </c>
      <c r="B15" s="1" t="str">
        <f>HYPERLINK("https://www.maryferrell.org/showDoc.html?docId=41873","41873
")</f>
        <v xml:space="preserve">41873
</v>
      </c>
    </row>
    <row r="16" spans="1:5">
      <c r="A16" t="s">
        <v>14</v>
      </c>
      <c r="B16" s="1" t="str">
        <f>HYPERLINK("https://www.maryferrell.org/showDoc.html?docId=3341","3341
")</f>
        <v xml:space="preserve">3341
</v>
      </c>
    </row>
    <row r="17" spans="1:4">
      <c r="A17" t="s">
        <v>15</v>
      </c>
      <c r="B17" s="1" t="str">
        <f>HYPERLINK("https://www.maryferrell.org/showDoc.html?docId=3175","3175
")</f>
        <v xml:space="preserve">3175
</v>
      </c>
    </row>
    <row r="18" spans="1:4">
      <c r="A18" t="s">
        <v>16</v>
      </c>
      <c r="B18" s="1" t="str">
        <f>HYPERLINK("https://www.maryferrell.org/showDoc.html?docId=5669","5669
")</f>
        <v xml:space="preserve">5669
</v>
      </c>
    </row>
    <row r="19" spans="1:4">
      <c r="A19" t="s">
        <v>17</v>
      </c>
      <c r="B19" s="1" t="str">
        <f>HYPERLINK("https://www.maryferrell.org/showDoc.html?docId=4222","4222
")</f>
        <v xml:space="preserve">4222
</v>
      </c>
    </row>
    <row r="20" spans="1:4">
      <c r="A20" t="s">
        <v>18</v>
      </c>
      <c r="B20" s="1" t="str">
        <f>HYPERLINK("https://www.maryferrell.org/showDoc.html?docId=5976","5976
")</f>
        <v xml:space="preserve">5976
</v>
      </c>
    </row>
    <row r="21" spans="1:4">
      <c r="A21" t="s">
        <v>19</v>
      </c>
      <c r="B21" s="1" t="str">
        <f>HYPERLINK("https://www.maryferrell.org/showDoc.html?docId=5984","5984
")</f>
        <v xml:space="preserve">5984
</v>
      </c>
    </row>
    <row r="22" spans="1:4">
      <c r="A22" t="s">
        <v>20</v>
      </c>
      <c r="B22" s="1" t="str">
        <f>HYPERLINK("https://www.maryferrell.org/showDoc.html?docId=5141","5141
")</f>
        <v xml:space="preserve">5141
</v>
      </c>
    </row>
    <row r="23" spans="1:4">
      <c r="A23" t="s">
        <v>21</v>
      </c>
      <c r="B23" s="1" t="str">
        <f>HYPERLINK("https://www.maryferrell.org/showDoc.html?docId=7007","7007
")</f>
        <v xml:space="preserve">7007
</v>
      </c>
    </row>
    <row r="24" spans="1:4">
      <c r="A24" t="s">
        <v>22</v>
      </c>
      <c r="B24" s="1" t="str">
        <f>HYPERLINK("https://www.maryferrell.org/showDoc.html?docId=7396","7396
")</f>
        <v xml:space="preserve">7396
</v>
      </c>
    </row>
    <row r="25" spans="1:4">
      <c r="A25" t="s">
        <v>23</v>
      </c>
      <c r="B25" s="1" t="str">
        <f>HYPERLINK("https://www.maryferrell.org/showDoc.html?docId=7618","7618
")</f>
        <v xml:space="preserve">7618
</v>
      </c>
    </row>
    <row r="26" spans="1:4">
      <c r="B26" s="1"/>
    </row>
    <row r="27" spans="1:4">
      <c r="A27" t="s">
        <v>48</v>
      </c>
      <c r="B27" s="1"/>
    </row>
    <row r="28" spans="1:4">
      <c r="A28" t="s">
        <v>24</v>
      </c>
      <c r="B28" s="1" t="str">
        <f>HYPERLINK("https://www.maryferrell.org/showDoc.html?docId=1581","1581")</f>
        <v>1581</v>
      </c>
      <c r="C28" s="1" t="str">
        <f>HYPERLINK("https://www.maryferrell.org/showDoc.html?docId=53293","53293")</f>
        <v>53293</v>
      </c>
      <c r="D28" s="1" t="str">
        <f>HYPERLINK("https://www.maryferrell.org/showDoc.html?docId=53332","53332
")</f>
        <v xml:space="preserve">53332
</v>
      </c>
    </row>
    <row r="29" spans="1:4">
      <c r="A29" t="s">
        <v>25</v>
      </c>
      <c r="B29" s="1" t="str">
        <f>HYPERLINK("https://www.maryferrell.org/showDoc.html?docId=56489","56489
")</f>
        <v xml:space="preserve">56489
</v>
      </c>
    </row>
    <row r="30" spans="1:4">
      <c r="A30" t="s">
        <v>26</v>
      </c>
      <c r="B30" s="1" t="str">
        <f>HYPERLINK("https://www.maryferrell.org/showDoc.html?docId=39220","39220
")</f>
        <v xml:space="preserve">39220
</v>
      </c>
    </row>
    <row r="31" spans="1:4">
      <c r="A31" t="s">
        <v>27</v>
      </c>
      <c r="B31" s="1" t="str">
        <f>HYPERLINK("https://www.maryferrell.org/showDoc.html?docId=39420","39420")</f>
        <v>39420</v>
      </c>
      <c r="C31" s="1" t="str">
        <f>HYPERLINK("https://www.maryferrell.org/showDoc.html?docId=57245","57245
")</f>
        <v xml:space="preserve">57245
</v>
      </c>
    </row>
    <row r="32" spans="1:4">
      <c r="A32" t="s">
        <v>28</v>
      </c>
      <c r="B32" s="1" t="str">
        <f>HYPERLINK("https://www.maryferrell.org/showDoc.html?docId=29682","29682")</f>
        <v>29682</v>
      </c>
      <c r="C32" s="1" t="str">
        <f>HYPERLINK("https://www.maryferrell.org/showDoc.html?docId=79386","79386
")</f>
        <v xml:space="preserve">79386
</v>
      </c>
    </row>
    <row r="33" spans="1:5">
      <c r="A33" t="s">
        <v>29</v>
      </c>
      <c r="B33" s="1" t="str">
        <f>HYPERLINK("https://www.maryferrell.org/showDoc.html?docId=29806","29806")</f>
        <v>29806</v>
      </c>
      <c r="C33" s="1" t="str">
        <f>HYPERLINK("https://www.maryferrell.org/showDoc.html?docId=79759","79759
")</f>
        <v xml:space="preserve">79759
</v>
      </c>
    </row>
    <row r="34" spans="1:5">
      <c r="A34" t="s">
        <v>30</v>
      </c>
      <c r="B34" s="1" t="str">
        <f>HYPERLINK("https://www.maryferrell.org/showDoc.html?docId=80057","80057
")</f>
        <v xml:space="preserve">80057
</v>
      </c>
    </row>
    <row r="35" spans="1:5">
      <c r="A35" t="s">
        <v>31</v>
      </c>
      <c r="B35" s="1" t="str">
        <f>HYPERLINK("https://www.maryferrell.org/showDoc.html?docId=24396","24396
")</f>
        <v xml:space="preserve">24396
</v>
      </c>
    </row>
    <row r="36" spans="1:5">
      <c r="A36" t="s">
        <v>32</v>
      </c>
      <c r="B36" s="1" t="str">
        <f>HYPERLINK("https://www.maryferrell.org/showDoc.html?docId=44689","44689
")</f>
        <v xml:space="preserve">44689
</v>
      </c>
    </row>
    <row r="37" spans="1:5">
      <c r="B37" s="1"/>
    </row>
    <row r="38" spans="1:5">
      <c r="A38" t="s">
        <v>47</v>
      </c>
      <c r="B38" s="1"/>
    </row>
    <row r="39" spans="1:5">
      <c r="A39" t="s">
        <v>33</v>
      </c>
      <c r="B39" s="1" t="str">
        <f>HYPERLINK("https://www.maryferrell.org/showDoc.html?docId=56442","56442")</f>
        <v>56442</v>
      </c>
      <c r="C39" s="1" t="str">
        <f>HYPERLINK("https://www.maryferrell.org/showDoc.html?docId=111688","111688")</f>
        <v>111688</v>
      </c>
      <c r="D39" s="1" t="str">
        <f>HYPERLINK("https://www.maryferrell.org/showDoc.html?docId=150340","150340")</f>
        <v>150340</v>
      </c>
      <c r="E39" s="1" t="str">
        <f>HYPERLINK("https://www.maryferrell.org/showDoc.html?docId=178176","178176
")</f>
        <v xml:space="preserve">178176
</v>
      </c>
    </row>
    <row r="40" spans="1:5">
      <c r="A40" t="s">
        <v>34</v>
      </c>
      <c r="B40" s="1" t="str">
        <f>HYPERLINK("https://www.maryferrell.org/showDoc.html?docId=57538","57538")</f>
        <v>57538</v>
      </c>
      <c r="C40" s="1" t="str">
        <f>HYPERLINK("https://www.maryferrell.org/showDoc.html?docId=150416","150416")</f>
        <v>150416</v>
      </c>
      <c r="D40" s="1" t="str">
        <f>HYPERLINK("https://www.maryferrell.org/showDoc.html?docId=178246","178246
")</f>
        <v xml:space="preserve">178246
</v>
      </c>
    </row>
    <row r="41" spans="1:5">
      <c r="A41" t="s">
        <v>35</v>
      </c>
      <c r="B41" s="1" t="str">
        <f>HYPERLINK("https://www.maryferrell.org/showDoc.html?docId=49851","49851")</f>
        <v>49851</v>
      </c>
      <c r="C41" s="1" t="str">
        <f>HYPERLINK("https://www.maryferrell.org/showDoc.html?docId=57108","57108")</f>
        <v>57108</v>
      </c>
      <c r="D41" s="1" t="str">
        <f>HYPERLINK("https://www.maryferrell.org/showDoc.html?docId=150430","150430")</f>
        <v>150430</v>
      </c>
      <c r="E41" s="1" t="str">
        <f>HYPERLINK("https://www.maryferrell.org/showDoc.html?docId=178260","178260
")</f>
        <v xml:space="preserve">178260
</v>
      </c>
    </row>
    <row r="42" spans="1:5">
      <c r="A42" t="s">
        <v>36</v>
      </c>
      <c r="B42" s="1" t="str">
        <f>HYPERLINK("https://www.maryferrell.org/showDoc.html?docId=29642","29642")</f>
        <v>29642</v>
      </c>
      <c r="C42" s="1" t="str">
        <f>HYPERLINK("https://www.maryferrell.org/showDoc.html?docId=79329","79329")</f>
        <v>79329</v>
      </c>
      <c r="D42" s="1" t="str">
        <f>HYPERLINK("https://www.maryferrell.org/showDoc.html?docId=191097","191097
")</f>
        <v xml:space="preserve">191097
</v>
      </c>
    </row>
    <row r="43" spans="1:5">
      <c r="A43" t="s">
        <v>37</v>
      </c>
      <c r="B43" s="1" t="str">
        <f>HYPERLINK("https://www.maryferrell.org/showDoc.html?docId=151947","151947
")</f>
        <v xml:space="preserve">151947
</v>
      </c>
    </row>
    <row r="44" spans="1:5">
      <c r="A44" t="s">
        <v>38</v>
      </c>
      <c r="B44" s="1" t="str">
        <f>HYPERLINK("https://www.maryferrell.org/showDoc.html?docId=30333","30333")</f>
        <v>30333</v>
      </c>
      <c r="C44" s="1" t="str">
        <f>HYPERLINK("https://www.maryferrell.org/showDoc.html?docId=106079","106079")</f>
        <v>106079</v>
      </c>
      <c r="D44" s="1" t="str">
        <f>HYPERLINK("https://www.maryferrell.org/showDoc.html?docId=153903","153903")</f>
        <v>153903</v>
      </c>
      <c r="E44" s="1" t="str">
        <f>HYPERLINK("https://www.maryferrell.org/showDoc.html?docId=181703","181703
")</f>
        <v xml:space="preserve">181703
</v>
      </c>
    </row>
    <row r="45" spans="1:5">
      <c r="A45" t="s">
        <v>39</v>
      </c>
      <c r="B45" s="1" t="str">
        <f>HYPERLINK("https://www.maryferrell.org/showDoc.html?docId=6670","6670")</f>
        <v>6670</v>
      </c>
      <c r="C45" s="1" t="str">
        <f>HYPERLINK("https://www.maryferrell.org/showDoc.html?docId=163207","163207")</f>
        <v>163207</v>
      </c>
      <c r="D45" s="1" t="str">
        <f>HYPERLINK("https://www.maryferrell.org/showDoc.html?docId=190144","190144
")</f>
        <v xml:space="preserve">190144
</v>
      </c>
    </row>
    <row r="46" spans="1:5">
      <c r="B46" s="1"/>
      <c r="C46" s="1"/>
      <c r="D46" s="1"/>
    </row>
    <row r="47" spans="1:5">
      <c r="A47" t="s">
        <v>46</v>
      </c>
      <c r="B47" s="1"/>
      <c r="C47" s="1"/>
      <c r="D47" s="1"/>
    </row>
    <row r="48" spans="1:5">
      <c r="A48" t="s">
        <v>40</v>
      </c>
      <c r="B48" s="1" t="str">
        <f>HYPERLINK("https://www.maryferrell.org/showDoc.html?docId=32672","32672")</f>
        <v>32672</v>
      </c>
      <c r="C48" s="1" t="str">
        <f>HYPERLINK("https://www.maryferrell.org/showDoc.html?docId=59141","59141
")</f>
        <v xml:space="preserve">59141
</v>
      </c>
    </row>
    <row r="49" spans="1:3">
      <c r="A49" t="s">
        <v>41</v>
      </c>
      <c r="B49" s="1" t="str">
        <f>HYPERLINK("https://www.maryferrell.org/showDoc.html?docId=26201","26201
")</f>
        <v xml:space="preserve">26201
</v>
      </c>
    </row>
    <row r="50" spans="1:3">
      <c r="A50" t="s">
        <v>42</v>
      </c>
      <c r="B50" s="1" t="str">
        <f>HYPERLINK("https://www.maryferrell.org/showDoc.html?docId=35426","35426
")</f>
        <v xml:space="preserve">35426
</v>
      </c>
    </row>
    <row r="51" spans="1:3">
      <c r="A51" t="s">
        <v>43</v>
      </c>
      <c r="B51" s="1" t="str">
        <f>HYPERLINK("https://www.maryferrell.org/showDoc.html?docId=4762","4762
")</f>
        <v xml:space="preserve">4762
</v>
      </c>
    </row>
    <row r="52" spans="1:3">
      <c r="A52" t="s">
        <v>44</v>
      </c>
      <c r="B52" s="1" t="str">
        <f>HYPERLINK("https://www.maryferrell.org/showDoc.html?docId=6956","6956
")</f>
        <v xml:space="preserve">6956
</v>
      </c>
    </row>
    <row r="53" spans="1:3">
      <c r="A53" t="s">
        <v>45</v>
      </c>
      <c r="B53" s="1" t="str">
        <f>HYPERLINK("https://www.maryferrell.org/showDoc.html?docId=12195","12195")</f>
        <v>12195</v>
      </c>
      <c r="C53" s="1" t="str">
        <f>HYPERLINK("https://www.maryferrell.org/showDoc.html?docId=104158","104158
")</f>
        <v xml:space="preserve">104158
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MEXI 6453 online at MFF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Reynolds</cp:lastModifiedBy>
  <dcterms:created xsi:type="dcterms:W3CDTF">2020-02-25T06:55:57Z</dcterms:created>
  <dcterms:modified xsi:type="dcterms:W3CDTF">2021-08-22T07:10:09Z</dcterms:modified>
</cp:coreProperties>
</file>